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<sst xmlns="http://schemas.openxmlformats.org/spreadsheetml/2006/main" count="34" uniqueCount="34">
  <si>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</si>
  <si>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</si>
  <si>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</si>
  <si>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</si>
  <si>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</si>
  <si>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</si>
  <si>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</si>
  <si>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</si>
  <si>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</si>
  <si>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</si>
  <si>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</si>
  <si>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</si>
  <si>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</si>
  <si>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</si>
  <si>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</si>
  <si>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</si>
  <si>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</si>
  <si>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</si>
  <si>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</si>
  <si>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</si>
  <si>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</si>
  <si>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</si>
  <si>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</si>
  <si>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</si>
  <si>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</si>
  <si>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</si>
  <si>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</si>
  <si>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</si>
  <si>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Дотации</t>
  </si>
  <si>
    <t>Возврат остатков субсидий</t>
  </si>
  <si>
    <t>Задолженность и перерасчеты по отмененным налогам</t>
  </si>
  <si>
    <t>Назначено на 01.01.2023</t>
  </si>
  <si>
    <t>Исполнено на 01.01.2023</t>
  </si>
  <si>
    <t>Исполнено на 01.01.2022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</si>
</sst>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4" fontId="39" fillId="0" borderId="12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8" t="s">
        <v>27</v>
      </c>
      <c r="B1" s="18"/>
      <c r="C1" s="18"/>
      <c r="D1" s="18"/>
      <c r="E1" s="18"/>
      <c r="F1" s="18"/>
      <c r="G1" s="18"/>
    </row>
    <row r="2" spans="1:7" s="1" customFormat="1" ht="17.25" customHeight="1">
      <c r="A2" s="21" t="s">
        <v>26</v>
      </c>
      <c r="B2" s="21"/>
      <c r="C2" s="21"/>
      <c r="D2" s="21"/>
      <c r="E2" s="21"/>
      <c r="F2" s="21"/>
      <c r="G2" s="21"/>
    </row>
    <row r="3" spans="1:7" s="3" customFormat="1" ht="30.75" customHeight="1">
      <c r="A3" s="19" t="s">
        <v>0</v>
      </c>
      <c r="B3" s="19"/>
      <c r="C3" s="13" t="s">
        <v>33</v>
      </c>
      <c r="D3" s="13" t="s">
        <v>31</v>
      </c>
      <c r="E3" s="8" t="s">
        <v>32</v>
      </c>
      <c r="F3" s="2" t="s">
        <v>1</v>
      </c>
      <c r="G3" s="8" t="s">
        <v>25</v>
      </c>
    </row>
    <row r="4" spans="1:7" s="3" customFormat="1" ht="14.25">
      <c r="A4" s="20" t="s">
        <v>2</v>
      </c>
      <c r="B4" s="20"/>
      <c r="C4" s="14">
        <f>C5+C22</f>
        <v>3363754.0999999996</v>
      </c>
      <c r="D4" s="14">
        <f>D5+D22</f>
        <v>6474164.4</v>
      </c>
      <c r="E4" s="14">
        <f>E5+E22</f>
        <v>6225773.100000001</v>
      </c>
      <c r="F4" s="9">
        <f aca="true" t="shared" si="0" ref="F4:F14">E4/D4*100</f>
        <v>96.16334580567649</v>
      </c>
      <c r="G4" s="9">
        <f aca="true" t="shared" si="1" ref="G4:G14">E4/C4*100-100</f>
        <v>85.08407317883317</v>
      </c>
    </row>
    <row r="5" spans="1:7" s="3" customFormat="1" ht="14.25">
      <c r="A5" s="17" t="s">
        <v>3</v>
      </c>
      <c r="B5" s="17"/>
      <c r="C5" s="12">
        <f>C6+C15</f>
        <v>1497882</v>
      </c>
      <c r="D5" s="12">
        <f>D6+D15</f>
        <v>1750862.5</v>
      </c>
      <c r="E5" s="12">
        <f>E6+E15</f>
        <v>1762750.8</v>
      </c>
      <c r="F5" s="10">
        <f t="shared" si="0"/>
        <v>100.67899678015834</v>
      </c>
      <c r="G5" s="10">
        <f t="shared" si="1"/>
        <v>17.682888238192334</v>
      </c>
    </row>
    <row r="6" spans="1:7" s="3" customFormat="1" ht="14.25">
      <c r="A6" s="17" t="s">
        <v>4</v>
      </c>
      <c r="B6" s="17"/>
      <c r="C6" s="12">
        <f>SUM(C7:C14)</f>
        <v>1213426</v>
      </c>
      <c r="D6" s="12">
        <f>SUM(D7:D14)</f>
        <v>1454169.9</v>
      </c>
      <c r="E6" s="12">
        <f>SUM(E7:E14)</f>
        <v>1474390.3</v>
      </c>
      <c r="F6" s="10">
        <f t="shared" si="0"/>
        <v>101.39051152138414</v>
      </c>
      <c r="G6" s="10">
        <f t="shared" si="1"/>
        <v>21.50640418121914</v>
      </c>
    </row>
    <row r="7" spans="1:7" s="3" customFormat="1" ht="15">
      <c r="A7" s="6"/>
      <c r="B7" s="7" t="s">
        <v>5</v>
      </c>
      <c r="C7" s="11">
        <v>631925.7</v>
      </c>
      <c r="D7" s="15">
        <v>790031.9</v>
      </c>
      <c r="E7" s="4">
        <v>801350.4</v>
      </c>
      <c r="F7" s="5">
        <f t="shared" si="0"/>
        <v>101.43266366839111</v>
      </c>
      <c r="G7" s="5">
        <f t="shared" si="1"/>
        <v>26.810857668868366</v>
      </c>
    </row>
    <row r="8" spans="1:7" s="3" customFormat="1" ht="15">
      <c r="A8" s="6"/>
      <c r="B8" s="7" t="s">
        <v>6</v>
      </c>
      <c r="C8" s="11">
        <v>9999</v>
      </c>
      <c r="D8" s="15">
        <v>9873</v>
      </c>
      <c r="E8" s="4">
        <v>10888.3</v>
      </c>
      <c r="F8" s="5">
        <f t="shared" si="0"/>
        <v>110.28360174212497</v>
      </c>
      <c r="G8" s="5">
        <f t="shared" si="1"/>
        <v>8.893889388938888</v>
      </c>
    </row>
    <row r="9" spans="1:7" s="3" customFormat="1" ht="15">
      <c r="A9" s="6"/>
      <c r="B9" s="7" t="s">
        <v>20</v>
      </c>
      <c r="C9" s="11">
        <v>274776</v>
      </c>
      <c r="D9" s="15">
        <v>356500</v>
      </c>
      <c r="E9" s="4">
        <v>354122.8</v>
      </c>
      <c r="F9" s="5">
        <f t="shared" si="0"/>
        <v>99.33318373071528</v>
      </c>
      <c r="G9" s="5">
        <f t="shared" si="1"/>
        <v>28.87690336856204</v>
      </c>
    </row>
    <row r="10" spans="1:7" s="3" customFormat="1" ht="15">
      <c r="A10" s="6"/>
      <c r="B10" s="7" t="s">
        <v>21</v>
      </c>
      <c r="C10" s="11">
        <v>63651</v>
      </c>
      <c r="D10" s="15">
        <v>65000</v>
      </c>
      <c r="E10" s="4">
        <v>74699.7</v>
      </c>
      <c r="F10" s="5">
        <f t="shared" si="0"/>
        <v>114.92261538461538</v>
      </c>
      <c r="G10" s="5">
        <f t="shared" si="1"/>
        <v>17.35825045953716</v>
      </c>
    </row>
    <row r="11" spans="1:7" s="3" customFormat="1" ht="15">
      <c r="A11" s="6"/>
      <c r="B11" s="7" t="s">
        <v>7</v>
      </c>
      <c r="C11" s="11">
        <v>219194</v>
      </c>
      <c r="D11" s="15">
        <v>217000</v>
      </c>
      <c r="E11" s="4">
        <v>217176.1</v>
      </c>
      <c r="F11" s="5">
        <f t="shared" si="0"/>
        <v>100.08115207373271</v>
      </c>
      <c r="G11" s="5">
        <f t="shared" si="1"/>
        <v>-0.9206000164238048</v>
      </c>
    </row>
    <row r="12" spans="1:7" s="3" customFormat="1" ht="15">
      <c r="A12" s="6"/>
      <c r="B12" s="7" t="s">
        <v>22</v>
      </c>
      <c r="C12" s="11">
        <v>13880.3</v>
      </c>
      <c r="D12" s="15">
        <v>15765</v>
      </c>
      <c r="E12" s="4">
        <v>16143.1</v>
      </c>
      <c r="F12" s="5">
        <f t="shared" si="0"/>
        <v>102.39835077703773</v>
      </c>
      <c r="G12" s="5">
        <f t="shared" si="1"/>
        <v>16.302241306023646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30">
      <c r="A14" s="6"/>
      <c r="B14" s="7" t="s">
        <v>30</v>
      </c>
      <c r="C14" s="11">
        <v>0</v>
      </c>
      <c r="D14" s="15">
        <v>0</v>
      </c>
      <c r="E14" s="11">
        <v>9.9</v>
      </c>
      <c r="F14" s="5" t="e">
        <f t="shared" si="0"/>
        <v>#DIV/0!</v>
      </c>
      <c r="G14" s="5" t="e">
        <f t="shared" si="1"/>
        <v>#DIV/0!</v>
      </c>
    </row>
    <row r="15" spans="1:7" s="3" customFormat="1" ht="14.25">
      <c r="A15" s="17" t="s">
        <v>8</v>
      </c>
      <c r="B15" s="17"/>
      <c r="C15" s="12">
        <f>SUM(C16:C21)</f>
        <v>284456.00000000006</v>
      </c>
      <c r="D15" s="12">
        <f>SUM(D16:D21)</f>
        <v>296692.60000000003</v>
      </c>
      <c r="E15" s="12">
        <f>SUM(E16:E21)</f>
        <v>288360.5</v>
      </c>
      <c r="F15" s="10">
        <f aca="true" t="shared" si="2" ref="F15:F28">E15/D15*100</f>
        <v>97.19167245829522</v>
      </c>
      <c r="G15" s="10">
        <f aca="true" t="shared" si="3" ref="G15:G25">E15/C15*100-100</f>
        <v>1.372620018561733</v>
      </c>
    </row>
    <row r="16" spans="1:7" s="3" customFormat="1" ht="28.5" customHeight="1">
      <c r="A16" s="6"/>
      <c r="B16" s="7" t="s">
        <v>9</v>
      </c>
      <c r="C16" s="11">
        <v>185354.2</v>
      </c>
      <c r="D16" s="15">
        <v>186082.1</v>
      </c>
      <c r="E16" s="4">
        <v>180886</v>
      </c>
      <c r="F16" s="5">
        <f t="shared" si="2"/>
        <v>97.20763039540074</v>
      </c>
      <c r="G16" s="5">
        <f t="shared" si="3"/>
        <v>-2.410627868157306</v>
      </c>
    </row>
    <row r="17" spans="1:7" s="3" customFormat="1" ht="15">
      <c r="A17" s="6"/>
      <c r="B17" s="7" t="s">
        <v>10</v>
      </c>
      <c r="C17" s="11">
        <v>638.6</v>
      </c>
      <c r="D17" s="15">
        <v>395.8</v>
      </c>
      <c r="E17" s="4">
        <v>430.8</v>
      </c>
      <c r="F17" s="5">
        <f t="shared" si="2"/>
        <v>108.84284992420415</v>
      </c>
      <c r="G17" s="5">
        <f t="shared" si="3"/>
        <v>-32.53993109927967</v>
      </c>
    </row>
    <row r="18" spans="1:7" s="3" customFormat="1" ht="15">
      <c r="A18" s="6"/>
      <c r="B18" s="7" t="s">
        <v>23</v>
      </c>
      <c r="C18" s="11">
        <v>20270.7</v>
      </c>
      <c r="D18" s="15">
        <v>52559</v>
      </c>
      <c r="E18" s="4">
        <v>53061.2</v>
      </c>
      <c r="F18" s="5">
        <f t="shared" si="2"/>
        <v>100.95549763123346</v>
      </c>
      <c r="G18" s="5">
        <f t="shared" si="3"/>
        <v>161.7630372902761</v>
      </c>
    </row>
    <row r="19" spans="1:7" s="3" customFormat="1" ht="30">
      <c r="A19" s="6"/>
      <c r="B19" s="7" t="s">
        <v>11</v>
      </c>
      <c r="C19" s="11">
        <v>5725.2</v>
      </c>
      <c r="D19" s="15">
        <v>23872.5</v>
      </c>
      <c r="E19" s="4">
        <v>17499.5</v>
      </c>
      <c r="F19" s="5">
        <f t="shared" si="2"/>
        <v>73.30401089119279</v>
      </c>
      <c r="G19" s="5">
        <f t="shared" si="3"/>
        <v>205.6574442814225</v>
      </c>
    </row>
    <row r="20" spans="1:7" s="3" customFormat="1" ht="15">
      <c r="A20" s="6"/>
      <c r="B20" s="7" t="s">
        <v>12</v>
      </c>
      <c r="C20" s="11">
        <v>5434.5</v>
      </c>
      <c r="D20" s="15">
        <v>4233.9</v>
      </c>
      <c r="E20" s="4">
        <v>6714.4</v>
      </c>
      <c r="F20" s="5">
        <f t="shared" si="2"/>
        <v>158.5866458820473</v>
      </c>
      <c r="G20" s="5">
        <f t="shared" si="3"/>
        <v>23.551384672002925</v>
      </c>
    </row>
    <row r="21" spans="1:7" s="3" customFormat="1" ht="15">
      <c r="A21" s="6"/>
      <c r="B21" s="7" t="s">
        <v>13</v>
      </c>
      <c r="C21" s="11">
        <v>67032.8</v>
      </c>
      <c r="D21" s="15">
        <v>29549.3</v>
      </c>
      <c r="E21" s="4">
        <v>29768.6</v>
      </c>
      <c r="F21" s="5">
        <f t="shared" si="2"/>
        <v>100.74214956022647</v>
      </c>
      <c r="G21" s="5">
        <f t="shared" si="3"/>
        <v>-55.59099425952668</v>
      </c>
    </row>
    <row r="22" spans="1:7" s="3" customFormat="1" ht="14.25">
      <c r="A22" s="17" t="s">
        <v>14</v>
      </c>
      <c r="B22" s="17"/>
      <c r="C22" s="12">
        <f>C23+C28+C29</f>
        <v>1865872.0999999999</v>
      </c>
      <c r="D22" s="12">
        <f>D23+D28+D29</f>
        <v>4723301.9</v>
      </c>
      <c r="E22" s="12">
        <f>E23+E28+E29</f>
        <v>4463022.300000001</v>
      </c>
      <c r="F22" s="10">
        <f t="shared" si="2"/>
        <v>94.48945662355396</v>
      </c>
      <c r="G22" s="10">
        <f t="shared" si="3"/>
        <v>139.19229512033547</v>
      </c>
    </row>
    <row r="23" spans="1:7" s="3" customFormat="1" ht="15">
      <c r="A23" s="6"/>
      <c r="B23" s="7" t="s">
        <v>15</v>
      </c>
      <c r="C23" s="11">
        <f>SUM(C24:C27)</f>
        <v>1864793.2</v>
      </c>
      <c r="D23" s="11">
        <f>SUM(D24:D27)</f>
        <v>4749138.2</v>
      </c>
      <c r="E23" s="11">
        <f>SUM(E24:E27)</f>
        <v>4493741.9</v>
      </c>
      <c r="F23" s="5">
        <f t="shared" si="2"/>
        <v>94.62226009763204</v>
      </c>
      <c r="G23" s="5">
        <f t="shared" si="3"/>
        <v>140.97802909191222</v>
      </c>
    </row>
    <row r="24" spans="1:7" s="3" customFormat="1" ht="15">
      <c r="A24" s="6"/>
      <c r="B24" s="7" t="s">
        <v>28</v>
      </c>
      <c r="C24" s="11"/>
      <c r="D24" s="16">
        <v>3586</v>
      </c>
      <c r="E24" s="11">
        <v>3586</v>
      </c>
      <c r="F24" s="5"/>
      <c r="G24" s="5"/>
    </row>
    <row r="25" spans="1:7" s="3" customFormat="1" ht="15">
      <c r="A25" s="6"/>
      <c r="B25" s="7" t="s">
        <v>16</v>
      </c>
      <c r="C25" s="11">
        <v>395861.5</v>
      </c>
      <c r="D25" s="15">
        <v>2975728.2</v>
      </c>
      <c r="E25" s="4">
        <v>2707861.8</v>
      </c>
      <c r="F25" s="5">
        <f t="shared" si="2"/>
        <v>90.99829077131439</v>
      </c>
      <c r="G25" s="5">
        <f t="shared" si="3"/>
        <v>584.0427270648951</v>
      </c>
    </row>
    <row r="26" spans="1:7" s="3" customFormat="1" ht="15">
      <c r="A26" s="6"/>
      <c r="B26" s="7" t="s">
        <v>17</v>
      </c>
      <c r="C26" s="11">
        <v>1388931.7</v>
      </c>
      <c r="D26" s="15">
        <v>1568920</v>
      </c>
      <c r="E26" s="4">
        <v>1584690.7</v>
      </c>
      <c r="F26" s="5">
        <f t="shared" si="2"/>
        <v>101.00519465619662</v>
      </c>
      <c r="G26" s="5">
        <f>E26/C26*100-100</f>
        <v>14.094213559961233</v>
      </c>
    </row>
    <row r="27" spans="1:7" s="3" customFormat="1" ht="15">
      <c r="A27" s="6"/>
      <c r="B27" s="7" t="s">
        <v>18</v>
      </c>
      <c r="C27" s="11">
        <v>80000</v>
      </c>
      <c r="D27" s="15">
        <v>200904</v>
      </c>
      <c r="E27" s="4">
        <v>197603.4</v>
      </c>
      <c r="F27" s="5">
        <f t="shared" si="2"/>
        <v>98.35712579142276</v>
      </c>
      <c r="G27" s="5">
        <f>E27/C27*100-100</f>
        <v>147.00424999999998</v>
      </c>
    </row>
    <row r="28" spans="1:7" s="3" customFormat="1" ht="15">
      <c r="A28" s="6"/>
      <c r="B28" s="7" t="s">
        <v>19</v>
      </c>
      <c r="C28" s="11">
        <v>1078.9</v>
      </c>
      <c r="D28" s="15">
        <v>2000</v>
      </c>
      <c r="E28" s="11">
        <v>2000</v>
      </c>
      <c r="F28" s="5">
        <f t="shared" si="2"/>
        <v>100</v>
      </c>
      <c r="G28" s="5">
        <f>E28/C28*100-100</f>
        <v>85.37399202891834</v>
      </c>
    </row>
    <row r="29" spans="1:7" s="3" customFormat="1" ht="15">
      <c r="A29" s="6"/>
      <c r="B29" s="7" t="s">
        <v>29</v>
      </c>
      <c r="C29" s="11">
        <v>0</v>
      </c>
      <c r="D29" s="15">
        <v>-27836.3</v>
      </c>
      <c r="E29" s="4">
        <v>-32719.6</v>
      </c>
      <c r="F29" s="5">
        <f>E29/D29*100</f>
        <v>117.54292057493272</v>
      </c>
      <c r="G29" s="5" t="e">
        <f>E29/C29*100-100</f>
        <v>#DIV/0!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2023-01-13T11:34:29Z</dcterms:modified>
  <cp:category/>
  <cp:version/>
  <cp:contentType/>
  <cp:contentStatus/>
</cp:coreProperties>
</file>